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<sst xmlns="http://schemas.openxmlformats.org/spreadsheetml/2006/main" count="844" uniqueCount="839">
  <si>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</si>
  <si>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</si>
  <si>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</si>
  <si>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</si>
  <si>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</si>
  <si>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</si>
  <si>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</si>
  <si>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</si>
  <si>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</si>
  <si>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</si>
  <si>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</si>
  <si>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</si>
  <si>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</si>
  <si>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</si>
  <si>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</si>
  <si>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</si>
  <si>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</si>
  <si>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</si>
  <si>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</si>
  <si>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</si>
  <si>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</si>
  <si>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</si>
  <si>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</si>
  <si>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</si>
  <si>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</si>
  <si>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</si>
  <si>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</si>
  <si>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</si>
  <si>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</si>
  <si>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</si>
  <si>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</si>
  <si>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</si>
  <si>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</si>
  <si>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</si>
  <si>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</si>
  <si>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</si>
  <si>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</si>
  <si>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</si>
  <si>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</si>
  <si>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</si>
  <si>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</si>
  <si>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</si>
  <si>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</si>
  <si>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</si>
  <si>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</si>
  <si>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</si>
  <si>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</si>
  <si>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</si>
  <si>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</si>
  <si>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</si>
  <si>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</si>
  <si>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</si>
  <si>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</si>
  <si>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</si>
  <si>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</si>
  <si>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</si>
  <si>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</si>
  <si>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</si>
  <si>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</si>
  <si>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</si>
  <si>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</si>
  <si>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</si>
  <si>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</si>
  <si>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</si>
  <si>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</si>
  <si>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</si>
  <si>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</si>
  <si>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</si>
  <si>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</si>
  <si>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</si>
  <si>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</si>
  <si>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</si>
  <si>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</si>
  <si>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</si>
  <si>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</si>
  <si>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</si>
  <si>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</si>
  <si>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</si>
  <si>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</si>
  <si>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</si>
  <si>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</si>
  <si>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</si>
  <si>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</si>
  <si>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</si>
  <si>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</si>
  <si>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</si>
  <si>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</si>
  <si>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</si>
  <si>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</si>
  <si>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</si>
  <si>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</si>
  <si>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</si>
  <si>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</si>
  <si>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</si>
  <si>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</si>
  <si>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</si>
  <si>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</si>
  <si>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</si>
  <si>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</si>
  <si>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</si>
  <si>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</si>
  <si>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</si>
  <si>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</si>
  <si>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</si>
  <si>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</si>
  <si>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</si>
  <si>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</si>
  <si>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</si>
  <si>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</si>
  <si>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</si>
  <si>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</si>
  <si>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</si>
  <si>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</si>
  <si>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</si>
  <si>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</si>
  <si>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</si>
  <si>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</si>
  <si>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</si>
  <si>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</si>
  <si>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</si>
  <si>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</si>
  <si>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</si>
  <si>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</si>
  <si>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</si>
  <si>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</si>
  <si>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</si>
  <si>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</si>
  <si>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</si>
  <si>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</si>
  <si>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</si>
  <si>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</si>
  <si>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</si>
  <si>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</si>
  <si>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</si>
  <si>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</si>
  <si>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</si>
  <si>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</si>
  <si>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</si>
  <si>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</si>
  <si>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</si>
  <si>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</si>
  <si>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</si>
  <si>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</si>
  <si>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</si>
  <si>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</si>
  <si>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</si>
  <si>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</si>
  <si>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</si>
  <si>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</si>
  <si>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</si>
  <si>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</si>
  <si>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</si>
  <si>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</si>
  <si>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</si>
  <si>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</si>
  <si>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</si>
  <si>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</si>
  <si>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</si>
  <si>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</si>
  <si>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</si>
  <si>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</si>
  <si>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</si>
  <si>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</si>
  <si>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</si>
  <si>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</si>
  <si>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</si>
  <si>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</si>
  <si>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</si>
  <si>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</si>
  <si>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</si>
  <si>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</si>
  <si>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</si>
  <si>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</si>
  <si>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</si>
  <si>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</si>
  <si>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</si>
  <si>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</si>
  <si>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</si>
  <si>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</si>
  <si>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</si>
  <si>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</si>
  <si>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</si>
  <si>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</si>
  <si>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</si>
  <si>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</si>
  <si>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</si>
  <si>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</si>
  <si>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</si>
  <si>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</si>
  <si>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</si>
  <si>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</si>
  <si>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</si>
  <si>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</si>
  <si>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</si>
  <si>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</si>
  <si>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</si>
  <si>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</si>
  <si>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</si>
  <si>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</si>
  <si>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</si>
  <si>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</si>
  <si>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</si>
  <si>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</si>
  <si>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</si>
  <si>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</si>
  <si>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</si>
  <si>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</si>
  <si>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</si>
  <si>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</si>
  <si>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</si>
  <si>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</si>
  <si>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</si>
  <si>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</si>
  <si>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</si>
  <si>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</si>
  <si>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</si>
  <si>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</si>
  <si>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</si>
  <si>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</si>
  <si>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</si>
  <si>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</si>
  <si>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</si>
  <si>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</si>
  <si>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</si>
  <si>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</si>
  <si>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</si>
  <si>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</si>
  <si>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</si>
  <si>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</si>
  <si>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</si>
  <si>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</si>
  <si>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</si>
  <si>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</si>
  <si>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</si>
  <si>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</si>
  <si>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</si>
  <si>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</si>
  <si>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</si>
  <si>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</si>
  <si>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</si>
  <si>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</si>
  <si>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</si>
  <si>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</si>
  <si>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</si>
  <si>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</si>
  <si>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</si>
  <si>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</si>
  <si>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</si>
  <si>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</si>
  <si>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</si>
  <si>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</si>
  <si>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</si>
  <si>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</si>
  <si>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</si>
  <si>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</si>
  <si>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</si>
  <si>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</si>
  <si>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</si>
  <si>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</si>
  <si>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</si>
  <si>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</si>
  <si>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</si>
  <si>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</si>
  <si>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</si>
  <si>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</si>
  <si>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</si>
  <si>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</si>
  <si>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</si>
  <si>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</si>
  <si>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</si>
  <si>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</si>
  <si>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</si>
  <si>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</si>
  <si>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</si>
  <si>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</si>
  <si>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</si>
  <si>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</si>
  <si>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</si>
  <si>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</si>
  <si>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</si>
  <si>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</si>
  <si>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</si>
  <si>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</si>
  <si>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</si>
  <si>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</si>
  <si>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</si>
  <si>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</si>
  <si>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</si>
  <si>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</si>
  <si>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</si>
  <si>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</si>
  <si>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</si>
  <si>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</si>
  <si>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</si>
  <si>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</si>
  <si>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</si>
  <si>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</si>
  <si>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</si>
  <si>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</si>
  <si>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</si>
  <si>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</si>
  <si>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</si>
  <si>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</si>
  <si>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</si>
  <si>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</si>
  <si>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</si>
  <si>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</si>
  <si>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</si>
  <si>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</si>
  <si>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</si>
  <si>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</si>
  <si>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</si>
  <si>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</si>
  <si>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</si>
  <si>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</si>
  <si>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</si>
  <si>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</si>
  <si>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</si>
  <si>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</si>
  <si>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</si>
  <si>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</si>
  <si>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</si>
  <si>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</si>
  <si>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</si>
  <si>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</si>
  <si>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</si>
  <si>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</si>
  <si>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</si>
  <si>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</si>
  <si>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</si>
  <si>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</si>
  <si>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</si>
  <si>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</si>
  <si>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</si>
  <si>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</si>
  <si>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</si>
  <si>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</si>
  <si>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</si>
  <si>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</si>
  <si>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</si>
  <si>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</si>
  <si>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</si>
  <si>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</si>
  <si>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</si>
  <si>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</si>
  <si>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</si>
  <si>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</si>
  <si>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</si>
  <si>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</si>
  <si>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</si>
  <si>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</si>
  <si>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</si>
  <si>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</si>
  <si>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</si>
  <si>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</si>
  <si>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</si>
  <si>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</si>
  <si>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</si>
  <si>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</si>
  <si>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</si>
  <si>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</si>
  <si>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</si>
  <si>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</si>
  <si>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</si>
  <si>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</si>
  <si>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</si>
  <si>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</si>
  <si>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</si>
  <si>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</si>
  <si>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</si>
  <si>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</si>
  <si>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</si>
  <si>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</si>
  <si>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</si>
  <si>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</si>
  <si>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</si>
  <si>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</si>
  <si>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</si>
  <si>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</si>
  <si>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</si>
  <si>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</si>
  <si>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</si>
  <si>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</si>
  <si>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</si>
  <si>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</si>
  <si>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</si>
  <si>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</si>
  <si>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</si>
  <si>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</si>
  <si>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</si>
  <si>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</si>
  <si>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</si>
  <si>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</si>
  <si>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</si>
  <si>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</si>
  <si>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</si>
  <si>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</si>
  <si>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</si>
  <si>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</si>
  <si>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</si>
  <si>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</si>
  <si>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</si>
  <si>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</si>
  <si>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</si>
  <si>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</si>
  <si>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</si>
  <si>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</si>
  <si>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</si>
  <si>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</si>
  <si>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</si>
  <si>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</si>
  <si>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</si>
  <si>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</si>
  <si>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</si>
  <si>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</si>
  <si>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</si>
  <si>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</si>
  <si>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</si>
  <si>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</si>
  <si>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</si>
  <si>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</si>
  <si>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</si>
  <si>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</si>
  <si>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</si>
  <si>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</si>
  <si>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</si>
  <si>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</si>
  <si>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</si>
  <si>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</si>
  <si>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</si>
  <si>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</si>
  <si>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</si>
  <si>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</si>
  <si>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</si>
  <si>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</si>
  <si>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</si>
  <si>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</si>
  <si>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</si>
  <si>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</si>
  <si>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</si>
  <si>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</si>
  <si>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</si>
  <si>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</si>
  <si>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</si>
  <si>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</si>
  <si>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</si>
  <si>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</si>
  <si>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</si>
  <si>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</si>
  <si>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</si>
  <si>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</si>
  <si>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</si>
  <si>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</si>
  <si>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</si>
  <si>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</si>
  <si>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</si>
  <si>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</si>
  <si>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</si>
  <si>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</si>
  <si>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</si>
  <si>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</si>
  <si>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</si>
  <si>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</si>
  <si>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</si>
  <si>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</si>
  <si>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</si>
  <si>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</si>
  <si>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</si>
  <si>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</si>
  <si>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</si>
  <si>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</si>
  <si>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</si>
  <si>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</si>
  <si>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</si>
  <si>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</si>
  <si>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</si>
  <si>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</si>
  <si>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</si>
  <si>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</si>
  <si>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</si>
  <si>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</si>
  <si>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</si>
  <si>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</si>
  <si>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</si>
  <si>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</si>
  <si>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</si>
  <si>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</si>
  <si>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</si>
  <si>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</si>
  <si>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</si>
  <si>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</si>
  <si>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</si>
  <si>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</si>
  <si>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</si>
  <si>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</si>
  <si>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</si>
  <si>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</si>
  <si>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</si>
  <si>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</si>
  <si>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</si>
  <si>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</si>
  <si>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</si>
  <si>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</si>
  <si>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</si>
  <si>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</si>
  <si>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</si>
  <si>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</si>
  <si>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</si>
  <si>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</si>
  <si>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</si>
  <si>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</si>
  <si>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</si>
  <si>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</si>
  <si>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</si>
  <si>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</si>
  <si>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</si>
  <si>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</si>
  <si>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</si>
  <si>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</si>
  <si>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</si>
  <si>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</si>
  <si>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</si>
  <si>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</si>
  <si>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</si>
  <si>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</si>
  <si>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</si>
  <si>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</si>
  <si>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</si>
  <si>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</si>
  <si>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</si>
  <si>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</si>
  <si>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</si>
  <si>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</si>
  <si>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</si>
  <si>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</si>
  <si>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</si>
  <si>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</si>
  <si>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</si>
  <si>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</si>
  <si>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</si>
  <si>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</si>
  <si>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</si>
  <si>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</si>
  <si>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</si>
  <si>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</si>
  <si>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</si>
  <si>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</si>
  <si>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</si>
  <si>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</si>
  <si>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</si>
  <si>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</si>
  <si>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</si>
  <si>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</si>
  <si>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</si>
  <si>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</si>
  <si>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</si>
  <si>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</si>
  <si>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</si>
  <si>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</si>
  <si>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</si>
  <si>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</si>
  <si>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</si>
  <si>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</si>
  <si>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</si>
  <si>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</si>
  <si>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</si>
  <si>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</si>
  <si>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</si>
  <si>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</si>
  <si>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</si>
  <si>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</si>
  <si>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</si>
  <si>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</si>
  <si>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</si>
  <si>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</si>
  <si>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</si>
  <si>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</si>
  <si>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</si>
  <si>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</si>
  <si>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</si>
  <si>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</si>
  <si>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</si>
  <si>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</si>
  <si>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</si>
  <si>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</si>
  <si>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</si>
  <si>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</si>
  <si>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</si>
  <si>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</si>
  <si>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</si>
  <si>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</si>
  <si>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</si>
  <si>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</si>
  <si>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</si>
  <si>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</si>
  <si>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</si>
  <si>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</si>
  <si>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</si>
  <si>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</si>
  <si>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</si>
  <si>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</si>
  <si>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</si>
  <si>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</si>
  <si>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</si>
  <si>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</si>
  <si>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</si>
  <si>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</si>
  <si>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</si>
  <si>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</si>
  <si>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</si>
  <si>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</si>
  <si>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</si>
  <si>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</si>
  <si>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</si>
  <si>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</si>
  <si>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</si>
  <si>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</si>
  <si>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</si>
  <si>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</si>
  <si>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</si>
  <si>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</si>
  <si>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</si>
  <si>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</si>
  <si>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</si>
  <si>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</si>
  <si>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</si>
  <si>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</si>
  <si>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</si>
  <si>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</si>
  <si>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</si>
  <si>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</si>
  <si>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</si>
  <si>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</si>
  <si>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</si>
  <si>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</si>
  <si>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</si>
  <si>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</si>
  <si>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</si>
  <si>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</si>
  <si>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</si>
  <si>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</si>
  <si>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</si>
  <si>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</si>
  <si>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</si>
  <si>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</si>
  <si>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</si>
  <si>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"Благодатенская средняя общеобразовательная школа"</t>
  </si>
  <si>
    <t>307414, Курская область, Кореневский район, с.Благодатное, д.17</t>
  </si>
  <si>
    <t xml:space="preserve">        зам.директора по УВР</t>
  </si>
  <si>
    <t xml:space="preserve">                (47147)33512</t>
  </si>
  <si>
    <t xml:space="preserve">             Раздобарова В.А.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</si>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</sst>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3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 applyProtection="1">
      <alignment/>
      <protection locked="0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2" t="s">
        <v>610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5" t="s">
        <v>611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ht="15" customHeight="1" thickBot="1"/>
    <row r="18" spans="8:76" ht="15" customHeight="1" thickBot="1">
      <c r="H18" s="88" t="s">
        <v>612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90"/>
    </row>
    <row r="19" ht="19.5" customHeight="1" thickBot="1"/>
    <row r="20" spans="11:73" ht="45" customHeight="1">
      <c r="K20" s="100" t="s">
        <v>625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2"/>
    </row>
    <row r="21" spans="11:73" ht="15" customHeight="1" thickBot="1">
      <c r="K21" s="112" t="s">
        <v>626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627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613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8" t="s">
        <v>614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629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67" t="s">
        <v>615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91" t="s">
        <v>628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3"/>
      <c r="BO24" s="65" t="s">
        <v>221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4" ht="39.75" customHeight="1">
      <c r="A25" s="94" t="s">
        <v>395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4" ht="39.75" customHeight="1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4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8" t="s">
        <v>616</v>
      </c>
      <c r="BT27" s="89"/>
      <c r="BU27" s="89"/>
      <c r="BV27" s="89"/>
      <c r="BW27" s="89"/>
      <c r="BX27" s="89"/>
      <c r="BY27" s="89"/>
      <c r="BZ27" s="89"/>
      <c r="CA27" s="90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103" t="s">
        <v>617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 t="s">
        <v>646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1"/>
      <c r="CF29" s="1"/>
      <c r="CG29" s="1"/>
      <c r="CH29" s="1"/>
      <c r="CI29" s="1"/>
    </row>
    <row r="30" spans="1:87" ht="15.75" customHeight="1" thickBot="1">
      <c r="A30" s="77" t="s">
        <v>618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/>
      <c r="V30" s="79"/>
      <c r="W30" s="79"/>
      <c r="X30" s="80" t="s">
        <v>647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1"/>
      <c r="CF30" s="1"/>
      <c r="CG30" s="1"/>
      <c r="CH30" s="1"/>
      <c r="CI30" s="1"/>
    </row>
    <row r="31" spans="1:87" ht="15.75" customHeight="1" thickBot="1">
      <c r="A31" s="59" t="s">
        <v>621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3" t="s">
        <v>619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5"/>
      <c r="CF31" s="1"/>
      <c r="CG31" s="1"/>
      <c r="CH31" s="1"/>
      <c r="CI31" s="1"/>
    </row>
    <row r="32" spans="1:87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6" t="s">
        <v>620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56">
        <v>21812529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29:W29"/>
    <mergeCell ref="X29:CE29"/>
    <mergeCell ref="A23:AX23"/>
    <mergeCell ref="AY23:BM23"/>
    <mergeCell ref="BQ23:CC23"/>
    <mergeCell ref="K21:AT21"/>
    <mergeCell ref="AU21:AW21"/>
    <mergeCell ref="AX21:BU21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PageLayoutView="0" workbookViewId="0" topLeftCell="R15">
      <selection activeCell="AE21" sqref="AE21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541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542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543</v>
      </c>
      <c r="P17" s="120" t="s">
        <v>544</v>
      </c>
      <c r="Q17" s="120" t="s">
        <v>545</v>
      </c>
      <c r="R17" s="120" t="s">
        <v>641</v>
      </c>
      <c r="S17" s="120" t="s">
        <v>546</v>
      </c>
      <c r="T17" s="120"/>
      <c r="U17" s="120"/>
      <c r="V17" s="120"/>
      <c r="W17" s="120"/>
      <c r="X17" s="120"/>
      <c r="Y17" s="120"/>
      <c r="Z17" s="120" t="s">
        <v>547</v>
      </c>
      <c r="AA17" s="120"/>
      <c r="AB17" s="120" t="s">
        <v>548</v>
      </c>
      <c r="AC17" s="120"/>
      <c r="AD17" s="120"/>
      <c r="AE17" s="120"/>
      <c r="AF17" s="120"/>
      <c r="AG17" s="120"/>
      <c r="AH17" s="120" t="s">
        <v>549</v>
      </c>
      <c r="AI17" s="120"/>
      <c r="AJ17" s="120"/>
      <c r="AK17" s="120"/>
      <c r="AL17" s="120"/>
      <c r="AM17" s="120" t="s">
        <v>550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551</v>
      </c>
      <c r="T18" s="120"/>
      <c r="U18" s="120" t="s">
        <v>552</v>
      </c>
      <c r="V18" s="120" t="s">
        <v>553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554</v>
      </c>
      <c r="T19" s="2" t="s">
        <v>555</v>
      </c>
      <c r="U19" s="120"/>
      <c r="V19" s="2" t="s">
        <v>556</v>
      </c>
      <c r="W19" s="2" t="s">
        <v>557</v>
      </c>
      <c r="X19" s="2" t="s">
        <v>558</v>
      </c>
      <c r="Y19" s="2" t="s">
        <v>559</v>
      </c>
      <c r="Z19" s="2" t="s">
        <v>560</v>
      </c>
      <c r="AA19" s="2" t="s">
        <v>19</v>
      </c>
      <c r="AB19" s="2" t="s">
        <v>564</v>
      </c>
      <c r="AC19" s="2" t="s">
        <v>565</v>
      </c>
      <c r="AD19" s="2" t="s">
        <v>566</v>
      </c>
      <c r="AE19" s="2" t="s">
        <v>567</v>
      </c>
      <c r="AF19" s="2" t="s">
        <v>568</v>
      </c>
      <c r="AG19" s="2" t="s">
        <v>569</v>
      </c>
      <c r="AH19" s="2" t="s">
        <v>570</v>
      </c>
      <c r="AI19" s="2" t="s">
        <v>571</v>
      </c>
      <c r="AJ19" s="2" t="s">
        <v>572</v>
      </c>
      <c r="AK19" s="2" t="s">
        <v>573</v>
      </c>
      <c r="AL19" s="2" t="s">
        <v>20</v>
      </c>
      <c r="AM19" s="2" t="s">
        <v>574</v>
      </c>
      <c r="AN19" s="2" t="s">
        <v>575</v>
      </c>
      <c r="AO19" s="2" t="s">
        <v>21</v>
      </c>
      <c r="AP19" s="2" t="s">
        <v>23</v>
      </c>
      <c r="AQ19" s="2" t="s">
        <v>22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640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24</v>
      </c>
      <c r="Q21" s="7">
        <v>2</v>
      </c>
      <c r="R21" s="7">
        <v>19</v>
      </c>
      <c r="S21" s="7">
        <v>0</v>
      </c>
      <c r="T21" s="7">
        <v>24</v>
      </c>
      <c r="U21" s="7">
        <v>15</v>
      </c>
      <c r="V21" s="7">
        <v>1</v>
      </c>
      <c r="W21" s="7">
        <v>11</v>
      </c>
      <c r="X21" s="7">
        <v>2</v>
      </c>
      <c r="Y21" s="7">
        <v>10</v>
      </c>
      <c r="Z21" s="7">
        <v>1</v>
      </c>
      <c r="AA21" s="7">
        <v>1</v>
      </c>
      <c r="AB21" s="7">
        <v>11</v>
      </c>
      <c r="AC21" s="7">
        <v>11</v>
      </c>
      <c r="AD21" s="7">
        <v>5</v>
      </c>
      <c r="AE21" s="7">
        <v>3</v>
      </c>
      <c r="AF21" s="7">
        <v>7</v>
      </c>
      <c r="AG21" s="7">
        <v>1</v>
      </c>
      <c r="AH21" s="7">
        <v>0</v>
      </c>
      <c r="AI21" s="7">
        <v>0</v>
      </c>
      <c r="AJ21" s="7">
        <v>6</v>
      </c>
      <c r="AK21" s="7">
        <v>9</v>
      </c>
      <c r="AL21" s="7">
        <v>9</v>
      </c>
      <c r="AM21" s="7">
        <v>0</v>
      </c>
      <c r="AN21" s="7">
        <v>3</v>
      </c>
      <c r="AO21" s="7">
        <v>21</v>
      </c>
      <c r="AP21" s="7">
        <v>6</v>
      </c>
      <c r="AQ21" s="7">
        <v>5</v>
      </c>
    </row>
    <row r="22" spans="1:43" ht="30" customHeight="1">
      <c r="A22" s="4" t="s">
        <v>576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3</v>
      </c>
      <c r="Q22" s="7">
        <v>0</v>
      </c>
      <c r="R22" s="7">
        <v>3</v>
      </c>
      <c r="S22" s="7">
        <v>0</v>
      </c>
      <c r="T22" s="7">
        <v>3</v>
      </c>
      <c r="U22" s="7">
        <v>3</v>
      </c>
      <c r="V22" s="7">
        <v>0</v>
      </c>
      <c r="W22" s="7">
        <v>3</v>
      </c>
      <c r="X22" s="7">
        <v>0</v>
      </c>
      <c r="Y22" s="7">
        <v>0</v>
      </c>
      <c r="Z22" s="7">
        <v>0</v>
      </c>
      <c r="AA22" s="7">
        <v>0</v>
      </c>
      <c r="AB22" s="7">
        <v>3</v>
      </c>
      <c r="AC22" s="7">
        <v>3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2</v>
      </c>
      <c r="AM22" s="7">
        <v>0</v>
      </c>
      <c r="AN22" s="7">
        <v>0</v>
      </c>
      <c r="AO22" s="7">
        <v>3</v>
      </c>
      <c r="AP22" s="7">
        <v>2</v>
      </c>
      <c r="AQ22" s="7">
        <v>2</v>
      </c>
    </row>
    <row r="23" spans="1:43" ht="30" customHeight="1">
      <c r="A23" s="4" t="s">
        <v>577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1</v>
      </c>
      <c r="AQ23" s="7">
        <v>1</v>
      </c>
    </row>
    <row r="24" spans="1:43" ht="19.5" customHeight="1">
      <c r="A24" s="4" t="s">
        <v>578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2</v>
      </c>
      <c r="Q24" s="7">
        <v>0</v>
      </c>
      <c r="R24" s="7">
        <v>2</v>
      </c>
      <c r="S24" s="7">
        <v>0</v>
      </c>
      <c r="T24" s="7">
        <v>2</v>
      </c>
      <c r="U24" s="7">
        <v>2</v>
      </c>
      <c r="V24" s="7">
        <v>0</v>
      </c>
      <c r="W24" s="7">
        <v>2</v>
      </c>
      <c r="X24" s="7">
        <v>0</v>
      </c>
      <c r="Y24" s="7">
        <v>0</v>
      </c>
      <c r="Z24" s="7">
        <v>0</v>
      </c>
      <c r="AA24" s="7">
        <v>0</v>
      </c>
      <c r="AB24" s="7">
        <v>2</v>
      </c>
      <c r="AC24" s="7">
        <v>2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1</v>
      </c>
      <c r="AM24" s="7">
        <v>0</v>
      </c>
      <c r="AN24" s="7">
        <v>0</v>
      </c>
      <c r="AO24" s="7">
        <v>2</v>
      </c>
      <c r="AP24" s="7">
        <v>1</v>
      </c>
      <c r="AQ24" s="7">
        <v>1</v>
      </c>
    </row>
    <row r="25" spans="1:43" ht="19.5" customHeight="1">
      <c r="A25" s="4" t="s">
        <v>579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580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622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>
        <v>2</v>
      </c>
      <c r="R27" s="7">
        <v>10</v>
      </c>
      <c r="S27" s="7">
        <v>0</v>
      </c>
      <c r="T27" s="7">
        <v>12</v>
      </c>
      <c r="U27" s="7">
        <v>6</v>
      </c>
      <c r="V27" s="7">
        <v>1</v>
      </c>
      <c r="W27" s="7">
        <v>8</v>
      </c>
      <c r="X27" s="7">
        <v>2</v>
      </c>
      <c r="Y27" s="7">
        <v>1</v>
      </c>
      <c r="Z27" s="7">
        <v>1</v>
      </c>
      <c r="AA27" s="7">
        <v>1</v>
      </c>
      <c r="AB27" s="7">
        <v>8</v>
      </c>
      <c r="AC27" s="7">
        <v>8</v>
      </c>
      <c r="AD27" s="7">
        <v>4</v>
      </c>
      <c r="AE27" s="7">
        <v>3</v>
      </c>
      <c r="AF27" s="7">
        <v>0</v>
      </c>
      <c r="AG27" s="7">
        <v>0</v>
      </c>
      <c r="AH27" s="7">
        <v>0</v>
      </c>
      <c r="AI27" s="7">
        <v>0</v>
      </c>
      <c r="AJ27" s="7">
        <v>2</v>
      </c>
      <c r="AK27" s="7">
        <v>5</v>
      </c>
      <c r="AL27" s="7">
        <v>5</v>
      </c>
      <c r="AM27" s="7">
        <v>0</v>
      </c>
      <c r="AN27" s="7">
        <v>3</v>
      </c>
      <c r="AO27" s="7">
        <v>9</v>
      </c>
      <c r="AP27" s="7">
        <v>4</v>
      </c>
      <c r="AQ27" s="7">
        <v>3</v>
      </c>
    </row>
    <row r="28" spans="1:43" ht="30" customHeight="1">
      <c r="A28" s="4" t="s">
        <v>623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11</v>
      </c>
      <c r="Q28" s="7">
        <v>2</v>
      </c>
      <c r="R28" s="7">
        <v>9</v>
      </c>
      <c r="S28" s="7">
        <v>0</v>
      </c>
      <c r="T28" s="7">
        <v>11</v>
      </c>
      <c r="U28" s="7">
        <v>5</v>
      </c>
      <c r="V28" s="7">
        <v>1</v>
      </c>
      <c r="W28" s="7">
        <v>8</v>
      </c>
      <c r="X28" s="7">
        <v>1</v>
      </c>
      <c r="Y28" s="7">
        <v>1</v>
      </c>
      <c r="Z28" s="7">
        <v>1</v>
      </c>
      <c r="AA28" s="7">
        <v>1</v>
      </c>
      <c r="AB28" s="7">
        <v>8</v>
      </c>
      <c r="AC28" s="7">
        <v>8</v>
      </c>
      <c r="AD28" s="7">
        <v>3</v>
      </c>
      <c r="AE28" s="7">
        <v>2</v>
      </c>
      <c r="AF28" s="7">
        <v>0</v>
      </c>
      <c r="AG28" s="7">
        <v>0</v>
      </c>
      <c r="AH28" s="7">
        <v>0</v>
      </c>
      <c r="AI28" s="7">
        <v>0</v>
      </c>
      <c r="AJ28" s="7">
        <v>1</v>
      </c>
      <c r="AK28" s="7">
        <v>5</v>
      </c>
      <c r="AL28" s="7">
        <v>5</v>
      </c>
      <c r="AM28" s="7">
        <v>0</v>
      </c>
      <c r="AN28" s="7">
        <v>3</v>
      </c>
      <c r="AO28" s="7">
        <v>8</v>
      </c>
      <c r="AP28" s="7">
        <v>4</v>
      </c>
      <c r="AQ28" s="7">
        <v>3</v>
      </c>
    </row>
    <row r="29" spans="1:43" ht="30" customHeight="1">
      <c r="A29" s="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2</v>
      </c>
      <c r="V29" s="7">
        <v>0</v>
      </c>
      <c r="W29" s="7">
        <v>3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2</v>
      </c>
      <c r="AD29" s="7">
        <v>2</v>
      </c>
      <c r="AE29" s="7">
        <v>2</v>
      </c>
      <c r="AF29" s="7">
        <v>0</v>
      </c>
      <c r="AG29" s="7">
        <v>0</v>
      </c>
      <c r="AH29" s="7">
        <v>0</v>
      </c>
      <c r="AI29" s="7">
        <v>0</v>
      </c>
      <c r="AJ29" s="7">
        <v>1</v>
      </c>
      <c r="AK29" s="7">
        <v>1</v>
      </c>
      <c r="AL29" s="7">
        <v>2</v>
      </c>
      <c r="AM29" s="7">
        <v>0</v>
      </c>
      <c r="AN29" s="7">
        <v>1</v>
      </c>
      <c r="AO29" s="7">
        <v>3</v>
      </c>
      <c r="AP29" s="7">
        <v>0</v>
      </c>
      <c r="AQ29" s="7">
        <v>0</v>
      </c>
    </row>
    <row r="30" spans="1:43" ht="30" customHeight="1">
      <c r="A30" s="4" t="s">
        <v>609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>
        <v>1</v>
      </c>
      <c r="R30" s="7">
        <v>1</v>
      </c>
      <c r="S30" s="7">
        <v>0</v>
      </c>
      <c r="T30" s="7">
        <v>1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</v>
      </c>
      <c r="AL30" s="7">
        <v>0</v>
      </c>
      <c r="AM30" s="7">
        <v>0</v>
      </c>
      <c r="AN30" s="7">
        <v>1</v>
      </c>
      <c r="AO30" s="7">
        <v>0</v>
      </c>
      <c r="AP30" s="7">
        <v>0</v>
      </c>
      <c r="AQ30" s="7">
        <v>0</v>
      </c>
    </row>
    <row r="31" spans="1:43" ht="19.5" customHeight="1">
      <c r="A31" s="4" t="s">
        <v>581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582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0</v>
      </c>
      <c r="S32" s="7">
        <v>0</v>
      </c>
      <c r="T32" s="7">
        <v>1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583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1</v>
      </c>
      <c r="AQ33" s="7">
        <v>1</v>
      </c>
    </row>
    <row r="34" spans="1:43" ht="19.5" customHeight="1">
      <c r="A34" s="4" t="s">
        <v>584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585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1</v>
      </c>
      <c r="R35" s="7">
        <v>0</v>
      </c>
      <c r="S35" s="7">
        <v>0</v>
      </c>
      <c r="T35" s="7"/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586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1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1</v>
      </c>
      <c r="AM36" s="7">
        <v>0</v>
      </c>
      <c r="AN36" s="7">
        <v>0</v>
      </c>
      <c r="AO36" s="7">
        <v>1</v>
      </c>
      <c r="AP36" s="7">
        <v>1</v>
      </c>
      <c r="AQ36" s="7">
        <v>1</v>
      </c>
    </row>
    <row r="37" spans="1:43" ht="19.5" customHeight="1">
      <c r="A37" s="4" t="s">
        <v>587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588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589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1</v>
      </c>
      <c r="S39" s="7">
        <v>0</v>
      </c>
      <c r="T39" s="7">
        <v>1</v>
      </c>
      <c r="U39" s="7">
        <v>0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1</v>
      </c>
      <c r="AL39" s="7">
        <v>0</v>
      </c>
      <c r="AM39" s="7">
        <v>0</v>
      </c>
      <c r="AN39" s="7">
        <v>1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590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591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592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593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594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595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596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1</v>
      </c>
      <c r="AP46" s="7">
        <v>1</v>
      </c>
      <c r="AQ46" s="7">
        <v>0</v>
      </c>
    </row>
    <row r="47" spans="1:43" ht="19.5" customHeight="1">
      <c r="A47" s="4" t="s">
        <v>597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598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1</v>
      </c>
      <c r="Q48" s="7">
        <v>0</v>
      </c>
      <c r="R48" s="7">
        <v>1</v>
      </c>
      <c r="S48" s="7">
        <v>0</v>
      </c>
      <c r="T48" s="7">
        <v>1</v>
      </c>
      <c r="U48" s="7">
        <v>1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1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1</v>
      </c>
      <c r="AL48" s="7">
        <v>0</v>
      </c>
      <c r="AM48" s="7">
        <v>0</v>
      </c>
      <c r="AN48" s="7">
        <v>0</v>
      </c>
      <c r="AO48" s="7">
        <v>1</v>
      </c>
      <c r="AP48" s="7">
        <v>1</v>
      </c>
      <c r="AQ48" s="7">
        <v>1</v>
      </c>
    </row>
    <row r="49" spans="1:43" ht="19.5" customHeight="1">
      <c r="A49" s="4" t="s">
        <v>633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634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635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636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637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1</v>
      </c>
      <c r="Q53" s="7">
        <v>0</v>
      </c>
      <c r="R53" s="7">
        <v>1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1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1</v>
      </c>
      <c r="AK53" s="7">
        <v>0</v>
      </c>
      <c r="AL53" s="7">
        <v>0</v>
      </c>
      <c r="AM53" s="7">
        <v>0</v>
      </c>
      <c r="AN53" s="7">
        <v>0</v>
      </c>
      <c r="AO53" s="7">
        <v>1</v>
      </c>
      <c r="AP53" s="7">
        <v>0</v>
      </c>
      <c r="AQ53" s="7">
        <v>0</v>
      </c>
    </row>
    <row r="54" spans="1:43" ht="19.5" customHeight="1">
      <c r="A54" s="4" t="s">
        <v>518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638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639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599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600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0</v>
      </c>
      <c r="AH58" s="7">
        <v>0</v>
      </c>
      <c r="AI58" s="7">
        <v>0</v>
      </c>
      <c r="AJ58" s="7">
        <v>0</v>
      </c>
      <c r="AK58" s="7">
        <v>1</v>
      </c>
      <c r="AL58" s="7">
        <v>0</v>
      </c>
      <c r="AM58" s="7">
        <v>0</v>
      </c>
      <c r="AN58" s="7">
        <v>0</v>
      </c>
      <c r="AO58" s="7">
        <v>1</v>
      </c>
      <c r="AP58" s="7">
        <v>0</v>
      </c>
      <c r="AQ58" s="7">
        <v>0</v>
      </c>
    </row>
    <row r="59" spans="1:43" ht="49.5" customHeight="1">
      <c r="A59" s="4" t="s">
        <v>624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1</v>
      </c>
      <c r="Q59" s="7">
        <v>0</v>
      </c>
      <c r="R59" s="7">
        <v>1</v>
      </c>
      <c r="S59" s="7">
        <v>0</v>
      </c>
      <c r="T59" s="7">
        <v>1</v>
      </c>
      <c r="U59" s="7">
        <v>1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1</v>
      </c>
      <c r="AM59" s="7">
        <v>0</v>
      </c>
      <c r="AN59" s="7">
        <v>0</v>
      </c>
      <c r="AO59" s="7">
        <v>1</v>
      </c>
      <c r="AP59" s="7">
        <v>0</v>
      </c>
      <c r="AQ59" s="7">
        <v>0</v>
      </c>
    </row>
    <row r="60" spans="1:43" ht="19.5" customHeight="1">
      <c r="A60" s="4" t="s">
        <v>601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8</v>
      </c>
      <c r="Q60" s="7">
        <v>0</v>
      </c>
      <c r="R60" s="7">
        <v>5</v>
      </c>
      <c r="S60" s="7">
        <v>0</v>
      </c>
      <c r="T60" s="7">
        <v>8</v>
      </c>
      <c r="U60" s="7">
        <v>6</v>
      </c>
      <c r="V60" s="7">
        <v>0</v>
      </c>
      <c r="W60" s="7">
        <v>0</v>
      </c>
      <c r="X60" s="7">
        <v>0</v>
      </c>
      <c r="Y60" s="7">
        <v>8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6</v>
      </c>
      <c r="AG60" s="7">
        <v>1</v>
      </c>
      <c r="AH60" s="7">
        <v>0</v>
      </c>
      <c r="AI60" s="7">
        <v>0</v>
      </c>
      <c r="AJ60" s="7">
        <v>4</v>
      </c>
      <c r="AK60" s="7">
        <v>2</v>
      </c>
      <c r="AL60" s="7">
        <v>2</v>
      </c>
      <c r="AM60" s="7">
        <v>0</v>
      </c>
      <c r="AN60" s="7">
        <v>0</v>
      </c>
      <c r="AO60" s="7">
        <v>8</v>
      </c>
      <c r="AP60" s="7">
        <v>0</v>
      </c>
      <c r="AQ60" s="7">
        <v>0</v>
      </c>
    </row>
    <row r="61" spans="1:43" ht="60" customHeight="1">
      <c r="A61" s="12" t="s">
        <v>642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632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631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630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394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441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761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762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602</v>
      </c>
      <c r="Q72" s="117"/>
      <c r="R72" s="117"/>
      <c r="S72" s="117"/>
    </row>
    <row r="73" spans="16:28" ht="15.75">
      <c r="P73" s="118" t="s">
        <v>603</v>
      </c>
      <c r="Q73" s="118"/>
      <c r="R73" s="118"/>
      <c r="S73" s="118"/>
      <c r="T73" s="122" t="s">
        <v>648</v>
      </c>
      <c r="U73" s="122"/>
      <c r="V73" s="122"/>
      <c r="X73" s="122" t="s">
        <v>650</v>
      </c>
      <c r="Y73" s="122"/>
      <c r="Z73" s="122"/>
      <c r="AB73" s="10"/>
    </row>
    <row r="74" spans="20:28" ht="12.75">
      <c r="T74" s="121" t="s">
        <v>604</v>
      </c>
      <c r="U74" s="121"/>
      <c r="V74" s="121"/>
      <c r="X74" s="121" t="s">
        <v>605</v>
      </c>
      <c r="Y74" s="121"/>
      <c r="Z74" s="121"/>
      <c r="AB74" s="11" t="s">
        <v>606</v>
      </c>
    </row>
    <row r="76" spans="20:26" ht="15.75">
      <c r="T76" s="122" t="s">
        <v>649</v>
      </c>
      <c r="U76" s="122"/>
      <c r="V76" s="122"/>
      <c r="X76" s="123"/>
      <c r="Y76" s="123"/>
      <c r="Z76" s="123"/>
    </row>
    <row r="77" spans="20:26" ht="12.75">
      <c r="T77" s="121" t="s">
        <v>607</v>
      </c>
      <c r="U77" s="121"/>
      <c r="V77" s="121"/>
      <c r="X77" s="121" t="s">
        <v>608</v>
      </c>
      <c r="Y77" s="121"/>
      <c r="Z77" s="121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645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651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542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543</v>
      </c>
      <c r="P19" s="2" t="s">
        <v>544</v>
      </c>
      <c r="Q19" s="2" t="s">
        <v>643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644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652</v>
      </c>
      <c r="B1" s="46"/>
      <c r="C1" s="46"/>
      <c r="D1" s="45"/>
      <c r="E1" s="46"/>
      <c r="F1" s="46"/>
      <c r="G1" s="46"/>
      <c r="H1" s="46"/>
      <c r="J1" s="50" t="s">
        <v>520</v>
      </c>
      <c r="K1" s="50"/>
      <c r="L1" s="51"/>
      <c r="M1" s="51"/>
      <c r="O1" s="50" t="s">
        <v>537</v>
      </c>
      <c r="P1" s="51"/>
    </row>
    <row r="2" spans="1:16" ht="12.75">
      <c r="A2" s="47" t="s">
        <v>653</v>
      </c>
      <c r="B2" s="47" t="s">
        <v>654</v>
      </c>
      <c r="C2" s="47" t="s">
        <v>655</v>
      </c>
      <c r="D2" s="47" t="s">
        <v>656</v>
      </c>
      <c r="E2" s="47" t="s">
        <v>657</v>
      </c>
      <c r="F2" s="47" t="s">
        <v>658</v>
      </c>
      <c r="G2" s="47" t="s">
        <v>659</v>
      </c>
      <c r="H2" s="47" t="s">
        <v>660</v>
      </c>
      <c r="J2" s="52" t="s">
        <v>521</v>
      </c>
      <c r="K2" s="52" t="s">
        <v>522</v>
      </c>
      <c r="L2" s="52" t="s">
        <v>657</v>
      </c>
      <c r="M2" s="52" t="s">
        <v>523</v>
      </c>
      <c r="O2" s="54" t="s">
        <v>538</v>
      </c>
      <c r="P2" s="54" t="s">
        <v>539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524</v>
      </c>
      <c r="K3" s="1">
        <v>1</v>
      </c>
      <c r="L3" s="1" t="s">
        <v>525</v>
      </c>
      <c r="M3" s="1" t="s">
        <v>629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661</v>
      </c>
      <c r="F4" s="49"/>
      <c r="G4" s="49"/>
      <c r="H4" s="1">
        <f>IF(LEN(P_1)&lt;&gt;0,0,1)</f>
        <v>0</v>
      </c>
      <c r="J4" s="1" t="s">
        <v>526</v>
      </c>
      <c r="K4" s="1">
        <v>2</v>
      </c>
      <c r="L4" s="1" t="s">
        <v>527</v>
      </c>
      <c r="M4" s="1" t="str">
        <f>IF(P_1=0,"Нет данных",P_1)</f>
        <v>МКОУ "Благодатенская средняя общеобразовательная школа"</v>
      </c>
      <c r="O4" s="55">
        <f ca="1">TODAY()</f>
        <v>42311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662</v>
      </c>
      <c r="F5" s="49"/>
      <c r="G5" s="49"/>
      <c r="H5" s="1">
        <f>IF(LEN(P_2)&lt;&gt;0,0,1)</f>
        <v>0</v>
      </c>
      <c r="J5" s="1" t="s">
        <v>528</v>
      </c>
      <c r="K5" s="1">
        <v>3</v>
      </c>
      <c r="L5" s="1" t="s">
        <v>529</v>
      </c>
      <c r="M5" s="1" t="str">
        <f>IF(P_2=0,"Нет данных",P_2)</f>
        <v>307414, Курская область, Кореневский район, с.Благодатное, д.17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663</v>
      </c>
      <c r="F6" s="49"/>
      <c r="G6" s="49"/>
      <c r="H6" s="1">
        <f>IF(LEN(P_3)&lt;&gt;0,0,1)</f>
        <v>0</v>
      </c>
      <c r="J6" s="1" t="s">
        <v>530</v>
      </c>
      <c r="K6" s="1">
        <v>4</v>
      </c>
      <c r="L6" s="1" t="s">
        <v>531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664</v>
      </c>
      <c r="F7" s="49"/>
      <c r="G7" s="49"/>
      <c r="H7" s="1">
        <f>IF(LEN(P_4)&lt;&gt;0,0,1)</f>
        <v>0</v>
      </c>
      <c r="J7" s="1" t="s">
        <v>532</v>
      </c>
      <c r="K7" s="1">
        <v>5</v>
      </c>
      <c r="L7" s="1" t="s">
        <v>533</v>
      </c>
      <c r="M7" s="1">
        <f>IF(P_4=0,"Нет данных",P_4)</f>
        <v>21812529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534</v>
      </c>
      <c r="K8" s="1">
        <v>6</v>
      </c>
      <c r="L8" s="1" t="s">
        <v>535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665</v>
      </c>
      <c r="H9">
        <f>IF('Раздел 1'!P21=SUM('Раздел 1'!P22,'Раздел 1'!P27,'Раздел 1'!P58,'Раздел 1'!P60),0,1)</f>
        <v>0</v>
      </c>
      <c r="J9" s="53" t="s">
        <v>536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95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666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667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668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669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670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671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672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673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674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675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676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677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678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679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680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681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682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683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684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685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686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687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688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689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690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691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692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693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694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695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696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697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698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699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700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701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702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703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704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705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706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707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708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709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710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711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712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713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714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715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716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717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718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719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720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721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722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723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724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725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726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727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728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729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730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731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732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733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734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735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736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737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738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739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740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741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742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743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744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745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746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747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748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750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751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752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753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754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755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756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757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758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759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760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763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764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765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766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767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768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769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770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771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772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773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774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775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776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777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778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779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780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781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782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783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784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785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786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787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788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789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790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791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792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793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794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795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796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797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798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799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800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801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802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803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804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805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806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807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808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809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810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812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813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814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815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816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817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818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819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820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821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822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823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824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825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826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827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828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829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830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831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832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833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834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835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836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837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838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0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2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3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4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5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6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8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9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10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11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13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14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15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16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17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24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25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26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27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28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29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30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31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32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33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34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35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36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37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38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39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40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41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42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43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44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45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46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47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48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49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50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51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52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53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54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55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56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57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58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59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60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61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62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63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64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65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66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67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68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69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70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71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72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73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74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75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76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77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78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79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81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82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83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84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85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86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87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88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89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90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91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92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93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94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96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97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98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99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100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101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102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103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104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105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106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107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108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109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110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111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112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113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114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115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116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117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118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119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120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121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122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123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124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125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126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127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128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129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130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131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132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133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134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135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180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181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182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183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184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185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186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187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188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189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190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191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192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193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194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195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196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197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198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199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200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201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202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203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204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205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206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207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208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209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210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211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212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213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214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215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216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217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218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219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220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222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223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224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225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226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227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228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229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230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231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232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233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234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235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236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237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238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239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240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241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242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243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244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245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246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247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248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249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250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251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252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253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254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255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256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257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258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259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260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261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262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263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264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265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266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267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268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269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270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271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272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273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274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275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276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277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278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279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280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281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282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283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284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285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286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287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288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289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290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291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292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293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294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295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296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297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298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299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300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301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302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303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304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305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306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307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308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309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310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311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312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313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314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315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316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317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318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319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320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321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322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323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324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325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326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327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328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329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330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331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332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333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334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335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336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337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338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339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340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341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342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343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344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345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346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347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348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349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350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351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352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353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354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355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356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357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358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359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360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361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362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363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364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365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366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367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368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369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370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371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372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373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374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375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376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377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378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379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380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381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382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383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384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385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386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387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388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389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390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391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392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393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396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397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398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399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400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401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402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403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404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405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406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407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408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409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410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411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412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413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414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415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416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417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418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419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420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421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422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423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424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425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426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427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428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429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430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431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432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433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434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435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436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437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438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439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440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442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443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444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445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446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447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448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449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450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451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452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453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454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455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456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457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458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459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460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461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462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463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464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465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466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467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468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469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470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471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472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473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474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475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476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477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478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479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480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481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482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483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484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485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486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487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488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489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490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491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492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493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494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495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496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497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498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499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500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501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502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503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504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505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506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507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508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509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510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511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512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513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514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515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516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517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519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136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137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138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139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140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141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142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143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144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145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146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147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148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149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150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151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152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153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154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155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156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157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158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159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160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161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162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163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164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165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166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167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168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169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170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171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172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173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174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175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176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177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178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179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561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562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563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749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540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рет</dc:creator>
  <cp:keywords/>
  <dc:description/>
  <cp:lastModifiedBy>Acer</cp:lastModifiedBy>
  <cp:lastPrinted>2010-08-23T10:14:33Z</cp:lastPrinted>
  <dcterms:created xsi:type="dcterms:W3CDTF">2009-09-02T11:23:43Z</dcterms:created>
  <dcterms:modified xsi:type="dcterms:W3CDTF">2015-11-03T09:29:30Z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